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elasco\Box\01. amelia.velasco Workspace\Fire\FireSeasonFY22\AK\AK IMT 1_2022\"/>
    </mc:Choice>
  </mc:AlternateContent>
  <xr:revisionPtr revIDLastSave="0" documentId="8_{1F115130-9F8D-4975-AD22-758CFB2E4092}" xr6:coauthVersionLast="47" xr6:coauthVersionMax="47" xr10:uidLastSave="{00000000-0000-0000-0000-000000000000}"/>
  <bookViews>
    <workbookView xWindow="28680" yWindow="45" windowWidth="29040" windowHeight="15840" xr2:uid="{A88A0983-E2B2-4CE2-98FE-E822486B8CD4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7" i="1" l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35" i="1"/>
  <c r="H35" i="1" s="1"/>
  <c r="F36" i="1"/>
  <c r="H36" i="1" s="1"/>
  <c r="I37" i="1" s="1"/>
  <c r="F43" i="1"/>
  <c r="H43" i="1" s="1"/>
  <c r="F3" i="1"/>
  <c r="F8" i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I35" i="1" s="1"/>
  <c r="F44" i="1"/>
  <c r="H44" i="1" s="1"/>
  <c r="F7" i="1"/>
  <c r="H7" i="1" s="1"/>
  <c r="F6" i="1"/>
  <c r="F5" i="1"/>
  <c r="I43" i="1" l="1"/>
  <c r="I42" i="1"/>
  <c r="I36" i="1"/>
  <c r="I41" i="1"/>
  <c r="I40" i="1"/>
  <c r="I39" i="1"/>
  <c r="I38" i="1"/>
  <c r="I34" i="1"/>
  <c r="H8" i="1"/>
  <c r="I3" i="1"/>
  <c r="I44" i="1"/>
  <c r="I33" i="1"/>
  <c r="I31" i="1"/>
  <c r="I29" i="1"/>
  <c r="I27" i="1"/>
  <c r="I25" i="1"/>
  <c r="I23" i="1"/>
  <c r="I21" i="1"/>
  <c r="I19" i="1"/>
  <c r="I17" i="1"/>
  <c r="I15" i="1"/>
  <c r="I13" i="1"/>
  <c r="I11" i="1"/>
  <c r="I9" i="1"/>
  <c r="I45" i="1" s="1"/>
  <c r="H6" i="1"/>
  <c r="I7" i="1" s="1"/>
  <c r="H5" i="1"/>
  <c r="I5" i="1" s="1"/>
  <c r="K45" i="1" l="1"/>
</calcChain>
</file>

<file path=xl/sharedStrings.xml><?xml version="1.0" encoding="utf-8"?>
<sst xmlns="http://schemas.openxmlformats.org/spreadsheetml/2006/main" count="26" uniqueCount="26">
  <si>
    <t>ASI Crew C-12</t>
  </si>
  <si>
    <t>Travel</t>
  </si>
  <si>
    <t>Contract Crew City</t>
  </si>
  <si>
    <t>Incident City</t>
  </si>
  <si>
    <t>Google Hrs &amp; Min</t>
  </si>
  <si>
    <t>Rounded Up to Nearest 15min</t>
  </si>
  <si>
    <t>Multiplied by 1.1</t>
  </si>
  <si>
    <t>Total Travel
Rounded Up to Nearest 15min</t>
  </si>
  <si>
    <t>Total Travel Time Claimed on CTRs</t>
  </si>
  <si>
    <t>Hermiston, OR</t>
  </si>
  <si>
    <t>Prescott, AZ</t>
  </si>
  <si>
    <t>17hr03min</t>
  </si>
  <si>
    <t>DATE</t>
  </si>
  <si>
    <t>ON</t>
  </si>
  <si>
    <t>OFF</t>
  </si>
  <si>
    <t xml:space="preserve">ON </t>
  </si>
  <si>
    <t xml:space="preserve">OFF </t>
  </si>
  <si>
    <t>Hours per Day</t>
  </si>
  <si>
    <t># of Crew Members</t>
  </si>
  <si>
    <t>Total Hours per day</t>
  </si>
  <si>
    <t>Total Hours</t>
  </si>
  <si>
    <t>Example of travel day all crew members same hours</t>
  </si>
  <si>
    <t>Example of Operational shift with crewboss / crew split on start time</t>
  </si>
  <si>
    <t>Validate OF-286 Total</t>
  </si>
  <si>
    <t>Hourly Rate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</si>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</sst>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0061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A7D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</cellStyleXfs>
  <cellXfs count="40">
    <xf numFmtId="0" fontId="0" fillId="0" borderId="0" xfId="0"/>
    <xf numFmtId="164" fontId="0" fillId="0" borderId="0" xfId="0" applyNumberFormat="1" applyFill="1" applyAlignment="1">
      <alignment horizontal="right"/>
    </xf>
    <xf numFmtId="2" fontId="0" fillId="0" borderId="0" xfId="0" applyNumberFormat="1" applyFill="1"/>
    <xf numFmtId="164" fontId="0" fillId="0" borderId="0" xfId="0" applyNumberFormat="1" applyFill="1"/>
    <xf numFmtId="0" fontId="0" fillId="0" borderId="0" xfId="0" applyFill="1"/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14" fontId="0" fillId="0" borderId="0" xfId="0" applyNumberFormat="1" applyFill="1"/>
    <xf numFmtId="14" fontId="6" fillId="2" borderId="0" xfId="2" applyNumberFormat="1" applyFont="1"/>
    <xf numFmtId="2" fontId="6" fillId="2" borderId="0" xfId="2" applyNumberFormat="1" applyFont="1"/>
    <xf numFmtId="164" fontId="6" fillId="2" borderId="0" xfId="2" applyNumberFormat="1" applyFont="1"/>
    <xf numFmtId="164" fontId="5" fillId="3" borderId="1" xfId="3" applyNumberFormat="1"/>
    <xf numFmtId="0" fontId="7" fillId="0" borderId="0" xfId="0" applyFont="1" applyFill="1"/>
    <xf numFmtId="164" fontId="5" fillId="3" borderId="1" xfId="3" applyNumberFormat="1" applyFont="1"/>
    <xf numFmtId="164" fontId="5" fillId="3" borderId="1" xfId="3" applyNumberFormat="1" applyFont="1" applyAlignment="1">
      <alignment horizontal="right"/>
    </xf>
    <xf numFmtId="0" fontId="5" fillId="3" borderId="1" xfId="3" applyFont="1"/>
    <xf numFmtId="164" fontId="8" fillId="3" borderId="1" xfId="3" applyNumberFormat="1" applyFont="1"/>
    <xf numFmtId="164" fontId="8" fillId="3" borderId="1" xfId="3" applyNumberFormat="1" applyFont="1" applyAlignment="1">
      <alignment horizontal="right"/>
    </xf>
    <xf numFmtId="0" fontId="8" fillId="3" borderId="1" xfId="3" applyFont="1"/>
    <xf numFmtId="164" fontId="5" fillId="3" borderId="2" xfId="3" applyNumberFormat="1" applyBorder="1"/>
    <xf numFmtId="164" fontId="0" fillId="0" borderId="3" xfId="0" applyNumberFormat="1" applyFill="1" applyBorder="1"/>
    <xf numFmtId="164" fontId="5" fillId="3" borderId="2" xfId="3" applyNumberFormat="1" applyFont="1" applyBorder="1" applyAlignment="1">
      <alignment horizontal="right"/>
    </xf>
    <xf numFmtId="164" fontId="5" fillId="3" borderId="2" xfId="3" applyNumberFormat="1" applyFont="1" applyBorder="1"/>
    <xf numFmtId="0" fontId="0" fillId="0" borderId="0" xfId="0" applyFill="1" applyAlignment="1">
      <alignment horizontal="right" vertical="center"/>
    </xf>
    <xf numFmtId="44" fontId="0" fillId="0" borderId="0" xfId="1" applyFont="1" applyFill="1" applyAlignment="1">
      <alignment horizontal="right" vertical="center"/>
    </xf>
    <xf numFmtId="44" fontId="0" fillId="0" borderId="0" xfId="1" applyFont="1" applyFill="1"/>
    <xf numFmtId="0" fontId="0" fillId="0" borderId="0" xfId="0" applyFill="1" applyAlignment="1">
      <alignment wrapText="1"/>
    </xf>
    <xf numFmtId="49" fontId="0" fillId="0" borderId="5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14" fontId="9" fillId="0" borderId="0" xfId="0" applyNumberFormat="1" applyFont="1"/>
    <xf numFmtId="0" fontId="9" fillId="0" borderId="0" xfId="0" applyFont="1"/>
    <xf numFmtId="0" fontId="0" fillId="4" borderId="5" xfId="0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Fill="1"/>
    <xf numFmtId="164" fontId="0" fillId="4" borderId="5" xfId="0" applyNumberForma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</cellXfs>
  <cellStyles count="4">
    <cellStyle name="Calculation" xfId="3" builtinId="22"/>
    <cellStyle name="Currency" xfId="1" builtinId="4"/>
    <cellStyle name="Good" xfId="2" builtinId="26"/>
    <cellStyle name="Normal" xfId="0" builtinId="0"/>
  </cellStyles>
  <dxfs count="20">
    <dxf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4" formatCode="0.0"/>
      <alignment horizontal="right" vertical="bottom" textRotation="0" wrapText="0" indent="0" justifyLastLine="0" shrinkToFit="0" readingOrder="0"/>
    </dxf>
    <dxf>
      <numFmt numFmtId="164" formatCode="0.0"/>
      <fill>
        <patternFill patternType="none">
          <fgColor indexed="64"/>
          <bgColor indexed="65"/>
        </patternFill>
      </fill>
    </dxf>
    <dxf>
      <numFmt numFmtId="164" formatCode="0.0"/>
      <fill>
        <patternFill patternType="none">
          <fgColor indexed="64"/>
          <bgColor auto="1"/>
        </patternFill>
      </fill>
    </dxf>
    <dxf>
      <numFmt numFmtId="164" formatCode="0.0"/>
      <fill>
        <patternFill patternType="none">
          <fgColor indexed="64"/>
          <bgColor indexed="65"/>
        </patternFill>
      </fill>
    </dxf>
    <dxf>
      <numFmt numFmtId="164" formatCode="0.0"/>
    </dxf>
    <dxf>
      <numFmt numFmtId="2" formatCode="0.00"/>
      <fill>
        <patternFill patternType="none">
          <fgColor indexed="64"/>
          <bgColor indexed="65"/>
        </patternFill>
      </fill>
    </dxf>
    <dxf>
      <numFmt numFmtId="2" formatCode="0.00"/>
      <fill>
        <patternFill patternType="none">
          <fgColor indexed="64"/>
          <bgColor auto="1"/>
        </patternFill>
      </fill>
    </dxf>
    <dxf>
      <numFmt numFmtId="2" formatCode="0.00"/>
      <fill>
        <patternFill patternType="none">
          <fgColor indexed="64"/>
          <bgColor indexed="65"/>
        </patternFill>
      </fill>
    </dxf>
    <dxf>
      <numFmt numFmtId="2" formatCode="0.00"/>
      <fill>
        <patternFill patternType="none">
          <fgColor indexed="64"/>
          <bgColor auto="1"/>
        </patternFill>
      </fill>
    </dxf>
    <dxf>
      <numFmt numFmtId="2" formatCode="0.00"/>
      <fill>
        <patternFill patternType="none">
          <fgColor indexed="64"/>
          <bgColor indexed="65"/>
        </patternFill>
      </fill>
    </dxf>
    <dxf>
      <numFmt numFmtId="2" formatCode="0.00"/>
      <fill>
        <patternFill patternType="none">
          <fgColor indexed="64"/>
          <bgColor auto="1"/>
        </patternFill>
      </fill>
    </dxf>
    <dxf>
      <numFmt numFmtId="2" formatCode="0.00"/>
      <fill>
        <patternFill patternType="none">
          <fgColor indexed="64"/>
          <bgColor indexed="65"/>
        </patternFill>
      </fill>
    </dxf>
    <dxf>
      <numFmt numFmtId="2" formatCode="0.0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9E3E718-9E6C-4C0F-9D3B-72A1923FEA8C}" name="Table1" displayName="Table1" ref="A4:I45" totalsRowCount="1" headerRowDxfId="19" dataDxfId="18" totalsRowDxfId="17">
  <autoFilter ref="A4:I44" xr:uid="{97D07398-292B-479B-BC9A-C448B78BC8A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7D97A35E-9FF7-4EB1-838A-5182E2E4EF3D}" name="DATE" totalsRowLabel="Total" dataDxfId="16" totalsRowDxfId="15"/>
    <tableColumn id="2" xr3:uid="{D13380E7-F2DC-4103-9818-0A82195826D6}" name="ON" dataDxfId="14" totalsRowDxfId="13"/>
    <tableColumn id="3" xr3:uid="{02A4B8AE-7983-47FD-9D69-9B8ACDE8F020}" name="OFF" dataDxfId="12" totalsRowDxfId="11"/>
    <tableColumn id="4" xr3:uid="{A6987B84-6A56-44AB-8057-8CF3181DDFCE}" name="ON " dataDxfId="10" totalsRowDxfId="9"/>
    <tableColumn id="5" xr3:uid="{E7D9B8DF-B59A-4E43-BC4E-0060BD62B3CC}" name="OFF " dataDxfId="8" totalsRowDxfId="7"/>
    <tableColumn id="6" xr3:uid="{C5A613FC-405E-406C-B486-F50347A6730E}" name="Hours per Day" dataDxfId="6" totalsRowDxfId="5" dataCellStyle="Calculation">
      <calculatedColumnFormula>(Table1[[#This Row],[OFF ]]-Table1[[#This Row],[ON ]])+(Table1[[#This Row],[OFF]]-Table1[[#This Row],[ON]])</calculatedColumnFormula>
    </tableColumn>
    <tableColumn id="7" xr3:uid="{2C6264CC-338A-48EB-93F7-F3CAD41DF278}" name="# of Crew Members" dataDxfId="4" totalsRowDxfId="3"/>
    <tableColumn id="8" xr3:uid="{9DBB480A-9502-423B-89FE-B3C647EB8FEE}" name="Total Hours per day" dataDxfId="2" totalsRowDxfId="1" dataCellStyle="Calculation"/>
    <tableColumn id="11" xr3:uid="{F266B19D-EEE2-496D-B66E-2BEF90BD03CA}" name="Total Hours" totalsRowFunction="custom" totalsRowDxfId="0" dataCellStyle="Calculation">
      <totalsRowFormula>SUM(I8:I44)</totalsRow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3B8C8-1DBB-45CB-BF00-39BD0989D4AE}">
  <dimension ref="A1:T45"/>
  <sheetViews>
    <sheetView tabSelected="1" workbookViewId="0">
      <selection activeCell="H36" sqref="H36"/>
    </sheetView>
  </sheetViews>
  <sheetFormatPr defaultColWidth="9.1796875" defaultRowHeight="14.5" x14ac:dyDescent="0.35"/>
  <cols>
    <col min="1" max="1" width="10.453125" style="4" bestFit="1" customWidth="1"/>
    <col min="2" max="2" width="13.453125" style="4" bestFit="1" customWidth="1"/>
    <col min="3" max="3" width="11.54296875" style="4" bestFit="1" customWidth="1"/>
    <col min="4" max="4" width="10.54296875" style="4" bestFit="1" customWidth="1"/>
    <col min="5" max="5" width="9" style="4" bestFit="1" customWidth="1"/>
    <col min="6" max="6" width="10.26953125" style="4" bestFit="1" customWidth="1"/>
    <col min="7" max="7" width="11.81640625" style="4" bestFit="1" customWidth="1"/>
    <col min="8" max="8" width="11" style="5" bestFit="1" customWidth="1"/>
    <col min="9" max="9" width="11" style="4" bestFit="1" customWidth="1"/>
    <col min="10" max="10" width="3.54296875" style="4" customWidth="1"/>
    <col min="11" max="11" width="20.1796875" style="4" bestFit="1" customWidth="1"/>
    <col min="12" max="12" width="11.26953125" style="4" bestFit="1" customWidth="1"/>
    <col min="13" max="14" width="9.1796875" style="4"/>
    <col min="15" max="15" width="10.54296875" style="4" bestFit="1" customWidth="1"/>
    <col min="16" max="17" width="9.1796875" style="4"/>
    <col min="18" max="18" width="12.26953125" style="4" customWidth="1"/>
    <col min="19" max="16384" width="9.1796875" style="4"/>
  </cols>
  <sheetData>
    <row r="1" spans="1:20" ht="18.5" x14ac:dyDescent="0.45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20" ht="67.5" customHeight="1" x14ac:dyDescent="0.35">
      <c r="A2" s="37" t="s">
        <v>1</v>
      </c>
      <c r="B2" s="28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29" t="s">
        <v>7</v>
      </c>
      <c r="H2" s="4"/>
      <c r="I2" s="29" t="s">
        <v>8</v>
      </c>
    </row>
    <row r="3" spans="1:20" x14ac:dyDescent="0.35">
      <c r="A3" s="37"/>
      <c r="B3" s="34" t="s">
        <v>9</v>
      </c>
      <c r="C3" s="34" t="s">
        <v>10</v>
      </c>
      <c r="D3" s="34" t="s">
        <v>11</v>
      </c>
      <c r="E3" s="34">
        <v>17.25</v>
      </c>
      <c r="F3" s="30">
        <f>E3*1.1</f>
        <v>18.975000000000001</v>
      </c>
      <c r="G3" s="33">
        <v>19</v>
      </c>
      <c r="H3" s="4"/>
      <c r="I3" s="36">
        <f>F8+F10</f>
        <v>26</v>
      </c>
    </row>
    <row r="4" spans="1:20" s="6" customFormat="1" ht="29" x14ac:dyDescent="0.35">
      <c r="A4" s="6" t="s">
        <v>12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7" t="s">
        <v>19</v>
      </c>
      <c r="I4" s="6" t="s">
        <v>20</v>
      </c>
    </row>
    <row r="5" spans="1:20" s="13" customFormat="1" x14ac:dyDescent="0.35">
      <c r="A5" s="9">
        <v>44412</v>
      </c>
      <c r="B5" s="10">
        <v>6</v>
      </c>
      <c r="C5" s="10">
        <v>22</v>
      </c>
      <c r="D5" s="10"/>
      <c r="E5" s="10"/>
      <c r="F5" s="17">
        <f>(Table1[[#This Row],[OFF ]]-Table1[[#This Row],[ON ]])+(Table1[[#This Row],[OFF]]-Table1[[#This Row],[ON]])</f>
        <v>16</v>
      </c>
      <c r="G5" s="11">
        <v>20</v>
      </c>
      <c r="H5" s="18">
        <f>F5*G5</f>
        <v>320</v>
      </c>
      <c r="I5" s="17">
        <f>Table1[[#This Row],[Total Hours per day]]</f>
        <v>320</v>
      </c>
      <c r="K5" s="39" t="s">
        <v>21</v>
      </c>
      <c r="L5" s="39"/>
      <c r="M5" s="39"/>
      <c r="N5" s="39"/>
      <c r="O5" s="39"/>
    </row>
    <row r="6" spans="1:20" s="13" customFormat="1" x14ac:dyDescent="0.35">
      <c r="A6" s="9">
        <v>44413</v>
      </c>
      <c r="B6" s="10">
        <v>6</v>
      </c>
      <c r="C6" s="10">
        <v>12</v>
      </c>
      <c r="D6" s="10">
        <v>12.5</v>
      </c>
      <c r="E6" s="10">
        <v>22.5</v>
      </c>
      <c r="F6" s="17">
        <f>(Table1[[#This Row],[OFF ]]-Table1[[#This Row],[ON ]])+(Table1[[#This Row],[OFF]]-Table1[[#This Row],[ON]])</f>
        <v>16</v>
      </c>
      <c r="G6" s="11">
        <v>2</v>
      </c>
      <c r="H6" s="18">
        <f t="shared" ref="H6:H44" si="0">F6*G6</f>
        <v>32</v>
      </c>
      <c r="I6" s="19"/>
      <c r="K6" s="39" t="s">
        <v>22</v>
      </c>
      <c r="L6" s="39"/>
      <c r="M6" s="39"/>
      <c r="N6" s="39"/>
      <c r="O6" s="39"/>
    </row>
    <row r="7" spans="1:20" s="13" customFormat="1" x14ac:dyDescent="0.35">
      <c r="A7" s="9"/>
      <c r="B7" s="10">
        <v>6.5</v>
      </c>
      <c r="C7" s="10">
        <v>12</v>
      </c>
      <c r="D7" s="10">
        <v>12.5</v>
      </c>
      <c r="E7" s="10">
        <v>22.5</v>
      </c>
      <c r="F7" s="17">
        <f>(Table1[[#This Row],[OFF ]]-Table1[[#This Row],[ON ]])+(Table1[[#This Row],[OFF]]-Table1[[#This Row],[ON]])</f>
        <v>15.5</v>
      </c>
      <c r="G7" s="11">
        <v>18</v>
      </c>
      <c r="H7" s="15">
        <f t="shared" si="0"/>
        <v>279</v>
      </c>
      <c r="I7" s="17">
        <f>H6+Table1[[#This Row],[Total Hours per day]]</f>
        <v>311</v>
      </c>
    </row>
    <row r="8" spans="1:20" x14ac:dyDescent="0.35">
      <c r="A8" s="31">
        <v>44671</v>
      </c>
      <c r="B8" s="32">
        <v>6</v>
      </c>
      <c r="C8" s="32">
        <v>14</v>
      </c>
      <c r="D8" s="32">
        <v>15</v>
      </c>
      <c r="E8" s="35">
        <v>21</v>
      </c>
      <c r="F8" s="12">
        <f>(Table1[[#This Row],[OFF ]]-Table1[[#This Row],[ON ]])+(Table1[[#This Row],[OFF]]-Table1[[#This Row],[ON]])</f>
        <v>14</v>
      </c>
      <c r="G8" s="32">
        <v>20</v>
      </c>
      <c r="H8" s="15">
        <f t="shared" si="0"/>
        <v>280</v>
      </c>
      <c r="I8" s="16"/>
    </row>
    <row r="9" spans="1:20" x14ac:dyDescent="0.35">
      <c r="A9" s="32"/>
      <c r="B9" s="32"/>
      <c r="C9" s="32"/>
      <c r="D9" s="32"/>
      <c r="E9" s="35"/>
      <c r="F9" s="12">
        <f>(Table1[[#This Row],[OFF ]]-Table1[[#This Row],[ON ]])+(Table1[[#This Row],[OFF]]-Table1[[#This Row],[ON]])</f>
        <v>0</v>
      </c>
      <c r="G9" s="32"/>
      <c r="H9" s="15">
        <f t="shared" si="0"/>
        <v>0</v>
      </c>
      <c r="I9" s="14">
        <f>H8+Table1[[#This Row],[Total Hours per day]]</f>
        <v>280</v>
      </c>
    </row>
    <row r="10" spans="1:20" x14ac:dyDescent="0.35">
      <c r="A10" s="31">
        <v>44672</v>
      </c>
      <c r="B10" s="32">
        <v>6</v>
      </c>
      <c r="C10" s="32">
        <v>14</v>
      </c>
      <c r="D10" s="32">
        <v>15</v>
      </c>
      <c r="E10" s="35">
        <v>19</v>
      </c>
      <c r="F10" s="12">
        <f>(Table1[[#This Row],[OFF ]]-Table1[[#This Row],[ON ]])+(Table1[[#This Row],[OFF]]-Table1[[#This Row],[ON]])</f>
        <v>12</v>
      </c>
      <c r="G10" s="32">
        <v>20</v>
      </c>
      <c r="H10" s="15">
        <f t="shared" si="0"/>
        <v>240</v>
      </c>
      <c r="I10" s="16"/>
    </row>
    <row r="11" spans="1:20" x14ac:dyDescent="0.35">
      <c r="A11" s="32"/>
      <c r="B11" s="32"/>
      <c r="C11" s="32"/>
      <c r="D11" s="32"/>
      <c r="E11" s="32"/>
      <c r="F11" s="12">
        <f>(Table1[[#This Row],[OFF ]]-Table1[[#This Row],[ON ]])+(Table1[[#This Row],[OFF]]-Table1[[#This Row],[ON]])</f>
        <v>0</v>
      </c>
      <c r="G11" s="32"/>
      <c r="H11" s="15">
        <f t="shared" si="0"/>
        <v>0</v>
      </c>
      <c r="I11" s="14">
        <f>H10+Table1[[#This Row],[Total Hours per day]]</f>
        <v>240</v>
      </c>
    </row>
    <row r="12" spans="1:20" x14ac:dyDescent="0.35">
      <c r="A12" s="31">
        <v>44673</v>
      </c>
      <c r="B12" s="32">
        <v>6</v>
      </c>
      <c r="C12" s="32">
        <v>14</v>
      </c>
      <c r="D12" s="32">
        <v>14.5</v>
      </c>
      <c r="E12" s="32">
        <v>22</v>
      </c>
      <c r="F12" s="12">
        <f>(Table1[[#This Row],[OFF ]]-Table1[[#This Row],[ON ]])+(Table1[[#This Row],[OFF]]-Table1[[#This Row],[ON]])</f>
        <v>15.5</v>
      </c>
      <c r="G12" s="32">
        <v>1</v>
      </c>
      <c r="H12" s="15">
        <f t="shared" si="0"/>
        <v>15.5</v>
      </c>
      <c r="I12" s="16"/>
    </row>
    <row r="13" spans="1:20" x14ac:dyDescent="0.35">
      <c r="A13" s="32"/>
      <c r="B13" s="32">
        <v>6.5</v>
      </c>
      <c r="C13" s="32">
        <v>14</v>
      </c>
      <c r="D13" s="32">
        <v>14.5</v>
      </c>
      <c r="E13" s="32">
        <v>22</v>
      </c>
      <c r="F13" s="12">
        <f>(Table1[[#This Row],[OFF ]]-Table1[[#This Row],[ON ]])+(Table1[[#This Row],[OFF]]-Table1[[#This Row],[ON]])</f>
        <v>15</v>
      </c>
      <c r="G13" s="32">
        <v>19</v>
      </c>
      <c r="H13" s="15">
        <f t="shared" si="0"/>
        <v>285</v>
      </c>
      <c r="I13" s="14">
        <f>H12+Table1[[#This Row],[Total Hours per day]]</f>
        <v>300.5</v>
      </c>
      <c r="S13" s="27"/>
      <c r="T13" s="27"/>
    </row>
    <row r="14" spans="1:20" x14ac:dyDescent="0.35">
      <c r="A14" s="31">
        <v>44674</v>
      </c>
      <c r="B14" s="32">
        <v>6</v>
      </c>
      <c r="C14" s="32">
        <v>14</v>
      </c>
      <c r="D14" s="32">
        <v>14.5</v>
      </c>
      <c r="E14" s="32">
        <v>22</v>
      </c>
      <c r="F14" s="12">
        <f>(Table1[[#This Row],[OFF ]]-Table1[[#This Row],[ON ]])+(Table1[[#This Row],[OFF]]-Table1[[#This Row],[ON]])</f>
        <v>15.5</v>
      </c>
      <c r="G14" s="32">
        <v>1</v>
      </c>
      <c r="H14" s="15">
        <f t="shared" si="0"/>
        <v>15.5</v>
      </c>
      <c r="I14" s="16"/>
    </row>
    <row r="15" spans="1:20" x14ac:dyDescent="0.35">
      <c r="A15" s="32"/>
      <c r="B15" s="32">
        <v>6.5</v>
      </c>
      <c r="C15" s="32">
        <v>14</v>
      </c>
      <c r="D15" s="32">
        <v>14.5</v>
      </c>
      <c r="E15" s="32">
        <v>22</v>
      </c>
      <c r="F15" s="12">
        <f>(Table1[[#This Row],[OFF ]]-Table1[[#This Row],[ON ]])+(Table1[[#This Row],[OFF]]-Table1[[#This Row],[ON]])</f>
        <v>15</v>
      </c>
      <c r="G15" s="32">
        <v>19</v>
      </c>
      <c r="H15" s="15">
        <f t="shared" si="0"/>
        <v>285</v>
      </c>
      <c r="I15" s="14">
        <f>H14+Table1[[#This Row],[Total Hours per day]]</f>
        <v>300.5</v>
      </c>
    </row>
    <row r="16" spans="1:20" x14ac:dyDescent="0.35">
      <c r="A16" s="8">
        <v>44675</v>
      </c>
      <c r="B16" s="2"/>
      <c r="C16" s="2"/>
      <c r="D16" s="2"/>
      <c r="E16" s="2"/>
      <c r="F16" s="12">
        <f>(Table1[[#This Row],[OFF ]]-Table1[[#This Row],[ON ]])+(Table1[[#This Row],[OFF]]-Table1[[#This Row],[ON]])</f>
        <v>0</v>
      </c>
      <c r="G16" s="3"/>
      <c r="H16" s="15">
        <f t="shared" si="0"/>
        <v>0</v>
      </c>
      <c r="I16" s="16"/>
    </row>
    <row r="17" spans="1:9" x14ac:dyDescent="0.35">
      <c r="A17" s="8"/>
      <c r="B17" s="2"/>
      <c r="C17" s="2"/>
      <c r="D17" s="2"/>
      <c r="E17" s="2"/>
      <c r="F17" s="12">
        <f>(Table1[[#This Row],[OFF ]]-Table1[[#This Row],[ON ]])+(Table1[[#This Row],[OFF]]-Table1[[#This Row],[ON]])</f>
        <v>0</v>
      </c>
      <c r="G17" s="3"/>
      <c r="H17" s="15">
        <f t="shared" si="0"/>
        <v>0</v>
      </c>
      <c r="I17" s="14">
        <f>H16+Table1[[#This Row],[Total Hours per day]]</f>
        <v>0</v>
      </c>
    </row>
    <row r="18" spans="1:9" x14ac:dyDescent="0.35">
      <c r="A18" s="8">
        <v>44676</v>
      </c>
      <c r="B18" s="2"/>
      <c r="C18" s="2"/>
      <c r="D18" s="2"/>
      <c r="E18" s="2"/>
      <c r="F18" s="12">
        <f>(Table1[[#This Row],[OFF ]]-Table1[[#This Row],[ON ]])+(Table1[[#This Row],[OFF]]-Table1[[#This Row],[ON]])</f>
        <v>0</v>
      </c>
      <c r="G18" s="3"/>
      <c r="H18" s="15">
        <f t="shared" si="0"/>
        <v>0</v>
      </c>
      <c r="I18" s="16"/>
    </row>
    <row r="19" spans="1:9" x14ac:dyDescent="0.35">
      <c r="A19" s="8"/>
      <c r="B19" s="2"/>
      <c r="C19" s="2"/>
      <c r="D19" s="2"/>
      <c r="E19" s="2"/>
      <c r="F19" s="12">
        <f>(Table1[[#This Row],[OFF ]]-Table1[[#This Row],[ON ]])+(Table1[[#This Row],[OFF]]-Table1[[#This Row],[ON]])</f>
        <v>0</v>
      </c>
      <c r="G19" s="3"/>
      <c r="H19" s="15">
        <f t="shared" si="0"/>
        <v>0</v>
      </c>
      <c r="I19" s="14">
        <f>H18+Table1[[#This Row],[Total Hours per day]]</f>
        <v>0</v>
      </c>
    </row>
    <row r="20" spans="1:9" x14ac:dyDescent="0.35">
      <c r="A20" s="8">
        <v>44677</v>
      </c>
      <c r="B20" s="2"/>
      <c r="C20" s="2"/>
      <c r="D20" s="2"/>
      <c r="E20" s="2"/>
      <c r="F20" s="12">
        <f>(Table1[[#This Row],[OFF ]]-Table1[[#This Row],[ON ]])+(Table1[[#This Row],[OFF]]-Table1[[#This Row],[ON]])</f>
        <v>0</v>
      </c>
      <c r="G20" s="3"/>
      <c r="H20" s="15">
        <f t="shared" si="0"/>
        <v>0</v>
      </c>
      <c r="I20" s="14"/>
    </row>
    <row r="21" spans="1:9" x14ac:dyDescent="0.35">
      <c r="A21" s="8"/>
      <c r="B21" s="2"/>
      <c r="C21" s="2"/>
      <c r="D21" s="2"/>
      <c r="E21" s="2"/>
      <c r="F21" s="12">
        <f>(Table1[[#This Row],[OFF ]]-Table1[[#This Row],[ON ]])+(Table1[[#This Row],[OFF]]-Table1[[#This Row],[ON]])</f>
        <v>0</v>
      </c>
      <c r="G21" s="3"/>
      <c r="H21" s="15">
        <f t="shared" si="0"/>
        <v>0</v>
      </c>
      <c r="I21" s="14">
        <f>H20+Table1[[#This Row],[Total Hours per day]]</f>
        <v>0</v>
      </c>
    </row>
    <row r="22" spans="1:9" x14ac:dyDescent="0.35">
      <c r="A22" s="8">
        <v>44678</v>
      </c>
      <c r="B22" s="2"/>
      <c r="C22" s="2"/>
      <c r="D22" s="2"/>
      <c r="E22" s="2"/>
      <c r="F22" s="12">
        <f>(Table1[[#This Row],[OFF ]]-Table1[[#This Row],[ON ]])+(Table1[[#This Row],[OFF]]-Table1[[#This Row],[ON]])</f>
        <v>0</v>
      </c>
      <c r="G22" s="3"/>
      <c r="H22" s="15">
        <f t="shared" si="0"/>
        <v>0</v>
      </c>
      <c r="I22" s="14"/>
    </row>
    <row r="23" spans="1:9" x14ac:dyDescent="0.35">
      <c r="A23" s="8"/>
      <c r="B23" s="2"/>
      <c r="C23" s="2"/>
      <c r="D23" s="2"/>
      <c r="E23" s="2"/>
      <c r="F23" s="12">
        <f>(Table1[[#This Row],[OFF ]]-Table1[[#This Row],[ON ]])+(Table1[[#This Row],[OFF]]-Table1[[#This Row],[ON]])</f>
        <v>0</v>
      </c>
      <c r="G23" s="3"/>
      <c r="H23" s="15">
        <f t="shared" si="0"/>
        <v>0</v>
      </c>
      <c r="I23" s="14">
        <f>H22+Table1[[#This Row],[Total Hours per day]]</f>
        <v>0</v>
      </c>
    </row>
    <row r="24" spans="1:9" x14ac:dyDescent="0.35">
      <c r="A24" s="8">
        <v>44679</v>
      </c>
      <c r="B24" s="2"/>
      <c r="C24" s="2"/>
      <c r="D24" s="2"/>
      <c r="E24" s="2"/>
      <c r="F24" s="12">
        <f>(Table1[[#This Row],[OFF ]]-Table1[[#This Row],[ON ]])+(Table1[[#This Row],[OFF]]-Table1[[#This Row],[ON]])</f>
        <v>0</v>
      </c>
      <c r="G24" s="3"/>
      <c r="H24" s="15">
        <f t="shared" si="0"/>
        <v>0</v>
      </c>
      <c r="I24" s="14"/>
    </row>
    <row r="25" spans="1:9" x14ac:dyDescent="0.35">
      <c r="A25" s="8"/>
      <c r="B25" s="2"/>
      <c r="C25" s="2"/>
      <c r="D25" s="2"/>
      <c r="E25" s="2"/>
      <c r="F25" s="12">
        <f>(Table1[[#This Row],[OFF ]]-Table1[[#This Row],[ON ]])+(Table1[[#This Row],[OFF]]-Table1[[#This Row],[ON]])</f>
        <v>0</v>
      </c>
      <c r="G25" s="3"/>
      <c r="H25" s="15">
        <f t="shared" si="0"/>
        <v>0</v>
      </c>
      <c r="I25" s="14">
        <f>H24+Table1[[#This Row],[Total Hours per day]]</f>
        <v>0</v>
      </c>
    </row>
    <row r="26" spans="1:9" x14ac:dyDescent="0.35">
      <c r="A26" s="8">
        <v>44680</v>
      </c>
      <c r="B26" s="2"/>
      <c r="C26" s="2"/>
      <c r="D26" s="2"/>
      <c r="E26" s="2"/>
      <c r="F26" s="12">
        <f>(Table1[[#This Row],[OFF ]]-Table1[[#This Row],[ON ]])+(Table1[[#This Row],[OFF]]-Table1[[#This Row],[ON]])</f>
        <v>0</v>
      </c>
      <c r="G26" s="3"/>
      <c r="H26" s="15">
        <f t="shared" si="0"/>
        <v>0</v>
      </c>
      <c r="I26" s="14"/>
    </row>
    <row r="27" spans="1:9" x14ac:dyDescent="0.35">
      <c r="A27" s="8"/>
      <c r="B27" s="2"/>
      <c r="C27" s="2"/>
      <c r="D27" s="2"/>
      <c r="E27" s="2"/>
      <c r="F27" s="12">
        <f>(Table1[[#This Row],[OFF ]]-Table1[[#This Row],[ON ]])+(Table1[[#This Row],[OFF]]-Table1[[#This Row],[ON]])</f>
        <v>0</v>
      </c>
      <c r="G27" s="3"/>
      <c r="H27" s="15">
        <f t="shared" si="0"/>
        <v>0</v>
      </c>
      <c r="I27" s="14">
        <f>H26+Table1[[#This Row],[Total Hours per day]]</f>
        <v>0</v>
      </c>
    </row>
    <row r="28" spans="1:9" x14ac:dyDescent="0.35">
      <c r="A28" s="8">
        <v>44681</v>
      </c>
      <c r="B28" s="2"/>
      <c r="C28" s="2"/>
      <c r="D28" s="2"/>
      <c r="E28" s="2"/>
      <c r="F28" s="12">
        <f>(Table1[[#This Row],[OFF ]]-Table1[[#This Row],[ON ]])+(Table1[[#This Row],[OFF]]-Table1[[#This Row],[ON]])</f>
        <v>0</v>
      </c>
      <c r="G28" s="3"/>
      <c r="H28" s="15">
        <f t="shared" si="0"/>
        <v>0</v>
      </c>
      <c r="I28" s="14"/>
    </row>
    <row r="29" spans="1:9" x14ac:dyDescent="0.35">
      <c r="A29" s="8"/>
      <c r="B29" s="2"/>
      <c r="C29" s="2"/>
      <c r="D29" s="2"/>
      <c r="E29" s="2"/>
      <c r="F29" s="12">
        <f>(Table1[[#This Row],[OFF ]]-Table1[[#This Row],[ON ]])+(Table1[[#This Row],[OFF]]-Table1[[#This Row],[ON]])</f>
        <v>0</v>
      </c>
      <c r="G29" s="3"/>
      <c r="H29" s="15">
        <f t="shared" si="0"/>
        <v>0</v>
      </c>
      <c r="I29" s="14">
        <f>H28+Table1[[#This Row],[Total Hours per day]]</f>
        <v>0</v>
      </c>
    </row>
    <row r="30" spans="1:9" x14ac:dyDescent="0.35">
      <c r="A30" s="8">
        <v>44682</v>
      </c>
      <c r="B30" s="2"/>
      <c r="C30" s="2"/>
      <c r="D30" s="2"/>
      <c r="E30" s="2"/>
      <c r="F30" s="12">
        <f>(Table1[[#This Row],[OFF ]]-Table1[[#This Row],[ON ]])+(Table1[[#This Row],[OFF]]-Table1[[#This Row],[ON]])</f>
        <v>0</v>
      </c>
      <c r="G30" s="3"/>
      <c r="H30" s="15">
        <f t="shared" si="0"/>
        <v>0</v>
      </c>
      <c r="I30" s="14"/>
    </row>
    <row r="31" spans="1:9" x14ac:dyDescent="0.35">
      <c r="A31" s="8"/>
      <c r="B31" s="2"/>
      <c r="C31" s="2"/>
      <c r="D31" s="2"/>
      <c r="E31" s="2"/>
      <c r="F31" s="12">
        <f>(Table1[[#This Row],[OFF ]]-Table1[[#This Row],[ON ]])+(Table1[[#This Row],[OFF]]-Table1[[#This Row],[ON]])</f>
        <v>0</v>
      </c>
      <c r="G31" s="3"/>
      <c r="H31" s="15">
        <f t="shared" si="0"/>
        <v>0</v>
      </c>
      <c r="I31" s="14">
        <f>H30+Table1[[#This Row],[Total Hours per day]]</f>
        <v>0</v>
      </c>
    </row>
    <row r="32" spans="1:9" x14ac:dyDescent="0.35">
      <c r="A32" s="8">
        <v>44683</v>
      </c>
      <c r="B32" s="2"/>
      <c r="C32" s="2"/>
      <c r="D32" s="2"/>
      <c r="E32" s="2"/>
      <c r="F32" s="12">
        <f>(Table1[[#This Row],[OFF ]]-Table1[[#This Row],[ON ]])+(Table1[[#This Row],[OFF]]-Table1[[#This Row],[ON]])</f>
        <v>0</v>
      </c>
      <c r="G32" s="3"/>
      <c r="H32" s="15">
        <f t="shared" si="0"/>
        <v>0</v>
      </c>
      <c r="I32" s="16"/>
    </row>
    <row r="33" spans="1:12" x14ac:dyDescent="0.35">
      <c r="A33" s="8"/>
      <c r="B33" s="2"/>
      <c r="C33" s="2"/>
      <c r="D33" s="2"/>
      <c r="E33" s="2"/>
      <c r="F33" s="12">
        <f>(Table1[[#This Row],[OFF ]]-Table1[[#This Row],[ON ]])+(Table1[[#This Row],[OFF]]-Table1[[#This Row],[ON]])</f>
        <v>0</v>
      </c>
      <c r="G33" s="3"/>
      <c r="H33" s="15">
        <f t="shared" si="0"/>
        <v>0</v>
      </c>
      <c r="I33" s="14">
        <f>H32+Table1[[#This Row],[Total Hours per day]]</f>
        <v>0</v>
      </c>
    </row>
    <row r="34" spans="1:12" x14ac:dyDescent="0.35">
      <c r="A34" s="8">
        <v>44684</v>
      </c>
      <c r="B34" s="2"/>
      <c r="C34" s="2"/>
      <c r="D34" s="2"/>
      <c r="E34" s="2"/>
      <c r="F34" s="12">
        <f>(Table1[[#This Row],[OFF ]]-Table1[[#This Row],[ON ]])+(Table1[[#This Row],[OFF]]-Table1[[#This Row],[ON]])</f>
        <v>0</v>
      </c>
      <c r="G34" s="3"/>
      <c r="H34" s="15">
        <f t="shared" si="0"/>
        <v>0</v>
      </c>
      <c r="I34" s="14">
        <f>H33+Table1[[#This Row],[Total Hours per day]]</f>
        <v>0</v>
      </c>
    </row>
    <row r="35" spans="1:12" x14ac:dyDescent="0.35">
      <c r="A35" s="8"/>
      <c r="B35" s="2"/>
      <c r="C35" s="2"/>
      <c r="D35" s="2"/>
      <c r="E35" s="2"/>
      <c r="F35" s="12">
        <f>(Table1[[#This Row],[OFF ]]-Table1[[#This Row],[ON ]])+(Table1[[#This Row],[OFF]]-Table1[[#This Row],[ON]])</f>
        <v>0</v>
      </c>
      <c r="G35" s="3"/>
      <c r="H35" s="15">
        <f t="shared" si="0"/>
        <v>0</v>
      </c>
      <c r="I35" s="14">
        <f>H34+Table1[[#This Row],[Total Hours per day]]</f>
        <v>0</v>
      </c>
    </row>
    <row r="36" spans="1:12" x14ac:dyDescent="0.35">
      <c r="A36" s="8">
        <v>44685</v>
      </c>
      <c r="B36" s="2">
        <v>6</v>
      </c>
      <c r="C36" s="2">
        <v>14</v>
      </c>
      <c r="D36" s="2">
        <v>14.5</v>
      </c>
      <c r="E36" s="2">
        <v>22.5</v>
      </c>
      <c r="F36" s="12">
        <f>(Table1[[#This Row],[OFF ]]-Table1[[#This Row],[ON ]])+(Table1[[#This Row],[OFF]]-Table1[[#This Row],[ON]])</f>
        <v>16</v>
      </c>
      <c r="G36" s="3">
        <v>20</v>
      </c>
      <c r="H36" s="15">
        <f t="shared" si="0"/>
        <v>320</v>
      </c>
      <c r="I36" s="14">
        <f>H35+Table1[[#This Row],[Total Hours per day]]</f>
        <v>320</v>
      </c>
    </row>
    <row r="37" spans="1:12" x14ac:dyDescent="0.35">
      <c r="A37" s="8"/>
      <c r="B37" s="2"/>
      <c r="C37" s="2"/>
      <c r="D37" s="2"/>
      <c r="E37" s="2"/>
      <c r="F37" s="12">
        <f>(Table1[[#This Row],[OFF ]]-Table1[[#This Row],[ON ]])+(Table1[[#This Row],[OFF]]-Table1[[#This Row],[ON]])</f>
        <v>0</v>
      </c>
      <c r="G37" s="3"/>
      <c r="H37" s="15">
        <f t="shared" si="0"/>
        <v>0</v>
      </c>
      <c r="I37" s="14">
        <f>H36+Table1[[#This Row],[Total Hours per day]]</f>
        <v>320</v>
      </c>
    </row>
    <row r="38" spans="1:12" x14ac:dyDescent="0.35">
      <c r="A38" s="8">
        <v>44686</v>
      </c>
      <c r="B38" s="2"/>
      <c r="C38" s="2"/>
      <c r="D38" s="2"/>
      <c r="E38" s="2"/>
      <c r="F38" s="12">
        <f>(Table1[[#This Row],[OFF ]]-Table1[[#This Row],[ON ]])+(Table1[[#This Row],[OFF]]-Table1[[#This Row],[ON]])</f>
        <v>0</v>
      </c>
      <c r="G38" s="3"/>
      <c r="H38" s="15">
        <f t="shared" si="0"/>
        <v>0</v>
      </c>
      <c r="I38" s="14">
        <f>H37+Table1[[#This Row],[Total Hours per day]]</f>
        <v>0</v>
      </c>
    </row>
    <row r="39" spans="1:12" x14ac:dyDescent="0.35">
      <c r="A39" s="8"/>
      <c r="B39" s="2"/>
      <c r="C39" s="2"/>
      <c r="D39" s="2"/>
      <c r="E39" s="2"/>
      <c r="F39" s="12">
        <f>(Table1[[#This Row],[OFF ]]-Table1[[#This Row],[ON ]])+(Table1[[#This Row],[OFF]]-Table1[[#This Row],[ON]])</f>
        <v>0</v>
      </c>
      <c r="G39" s="3"/>
      <c r="H39" s="15">
        <f t="shared" si="0"/>
        <v>0</v>
      </c>
      <c r="I39" s="14">
        <f>H38+Table1[[#This Row],[Total Hours per day]]</f>
        <v>0</v>
      </c>
    </row>
    <row r="40" spans="1:12" x14ac:dyDescent="0.35">
      <c r="A40" s="8"/>
      <c r="B40" s="2"/>
      <c r="C40" s="2"/>
      <c r="D40" s="2"/>
      <c r="E40" s="2"/>
      <c r="F40" s="12">
        <f>(Table1[[#This Row],[OFF ]]-Table1[[#This Row],[ON ]])+(Table1[[#This Row],[OFF]]-Table1[[#This Row],[ON]])</f>
        <v>0</v>
      </c>
      <c r="G40" s="3"/>
      <c r="H40" s="15">
        <f t="shared" si="0"/>
        <v>0</v>
      </c>
      <c r="I40" s="14">
        <f>H39+Table1[[#This Row],[Total Hours per day]]</f>
        <v>0</v>
      </c>
    </row>
    <row r="41" spans="1:12" x14ac:dyDescent="0.35">
      <c r="A41" s="8"/>
      <c r="B41" s="2"/>
      <c r="C41" s="2"/>
      <c r="D41" s="2"/>
      <c r="E41" s="2"/>
      <c r="F41" s="12">
        <f>(Table1[[#This Row],[OFF ]]-Table1[[#This Row],[ON ]])+(Table1[[#This Row],[OFF]]-Table1[[#This Row],[ON]])</f>
        <v>0</v>
      </c>
      <c r="G41" s="3"/>
      <c r="H41" s="15">
        <f t="shared" si="0"/>
        <v>0</v>
      </c>
      <c r="I41" s="14">
        <f>H40+Table1[[#This Row],[Total Hours per day]]</f>
        <v>0</v>
      </c>
    </row>
    <row r="42" spans="1:12" x14ac:dyDescent="0.35">
      <c r="A42" s="8"/>
      <c r="B42" s="2"/>
      <c r="C42" s="2"/>
      <c r="D42" s="2"/>
      <c r="E42" s="2"/>
      <c r="F42" s="12">
        <f>(Table1[[#This Row],[OFF ]]-Table1[[#This Row],[ON ]])+(Table1[[#This Row],[OFF]]-Table1[[#This Row],[ON]])</f>
        <v>0</v>
      </c>
      <c r="G42" s="3"/>
      <c r="H42" s="15">
        <f t="shared" si="0"/>
        <v>0</v>
      </c>
      <c r="I42" s="14">
        <f>H41+Table1[[#This Row],[Total Hours per day]]</f>
        <v>0</v>
      </c>
    </row>
    <row r="43" spans="1:12" x14ac:dyDescent="0.35">
      <c r="A43" s="8"/>
      <c r="B43" s="2"/>
      <c r="C43" s="2"/>
      <c r="D43" s="2"/>
      <c r="E43" s="2"/>
      <c r="F43" s="12">
        <f>(Table1[[#This Row],[OFF ]]-Table1[[#This Row],[ON ]])+(Table1[[#This Row],[OFF]]-Table1[[#This Row],[ON]])</f>
        <v>0</v>
      </c>
      <c r="G43" s="3"/>
      <c r="H43" s="15">
        <f t="shared" si="0"/>
        <v>0</v>
      </c>
      <c r="I43" s="14">
        <f>H42+Table1[[#This Row],[Total Hours per day]]</f>
        <v>0</v>
      </c>
    </row>
    <row r="44" spans="1:12" ht="15" thickBot="1" x14ac:dyDescent="0.4">
      <c r="B44" s="2"/>
      <c r="C44" s="2"/>
      <c r="D44" s="2"/>
      <c r="E44" s="2"/>
      <c r="F44" s="20">
        <f>(Table1[[#This Row],[OFF ]]-Table1[[#This Row],[ON ]])+(Table1[[#This Row],[OFF]]-Table1[[#This Row],[ON]])</f>
        <v>0</v>
      </c>
      <c r="G44" s="21"/>
      <c r="H44" s="22">
        <f t="shared" si="0"/>
        <v>0</v>
      </c>
      <c r="I44" s="23">
        <f>H34+Table1[[#This Row],[Total Hours per day]]</f>
        <v>0</v>
      </c>
      <c r="K44" s="24" t="s">
        <v>23</v>
      </c>
      <c r="L44" s="24" t="s">
        <v>24</v>
      </c>
    </row>
    <row r="45" spans="1:12" ht="15" thickTop="1" x14ac:dyDescent="0.35">
      <c r="A45" s="4" t="s">
        <v>25</v>
      </c>
      <c r="B45" s="2"/>
      <c r="C45" s="2"/>
      <c r="D45" s="2"/>
      <c r="E45" s="2"/>
      <c r="F45" s="3"/>
      <c r="G45" s="3"/>
      <c r="H45" s="1"/>
      <c r="I45" s="1">
        <f>SUM(I8:I44)</f>
        <v>1761</v>
      </c>
      <c r="K45" s="25">
        <f>Table1[[#Totals],[Total Hours]]*L45</f>
        <v>83647.5</v>
      </c>
      <c r="L45" s="26">
        <v>47.5</v>
      </c>
    </row>
  </sheetData>
  <mergeCells count="4">
    <mergeCell ref="A2:A3"/>
    <mergeCell ref="A1:I1"/>
    <mergeCell ref="K5:O5"/>
    <mergeCell ref="K6:O6"/>
  </mergeCells>
  <phoneticPr fontId="1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6cc96747-bf3a-4bb9-a9ec-c24d0952a933" xsi:nil="true"/>
    <Loni xmlns="6cc96747-bf3a-4bb9-a9ec-c24d0952a933" xsi:nil="true"/>
    <Details_x002f_Notes xmlns="6cc96747-bf3a-4bb9-a9ec-c24d0952a933" xsi:nil="true"/>
    <Notes_x002f_Details xmlns="6cc96747-bf3a-4bb9-a9ec-c24d0952a93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32A9661976244D99567148008453C3" ma:contentTypeVersion="15" ma:contentTypeDescription="Create a new document." ma:contentTypeScope="" ma:versionID="e340b04c2a7a1b7c12678ad1bfffe664">
  <xsd:schema xmlns:xsd="http://www.w3.org/2001/XMLSchema" xmlns:xs="http://www.w3.org/2001/XMLSchema" xmlns:p="http://schemas.microsoft.com/office/2006/metadata/properties" xmlns:ns2="6cc96747-bf3a-4bb9-a9ec-c24d0952a933" xmlns:ns3="1d5ac84f-e7ee-4b08-b5fe-e4b5efdc277a" targetNamespace="http://schemas.microsoft.com/office/2006/metadata/properties" ma:root="true" ma:fieldsID="aa011baaa9f42d98ce8064a1bccbf59c" ns2:_="" ns3:_="">
    <xsd:import namespace="6cc96747-bf3a-4bb9-a9ec-c24d0952a933"/>
    <xsd:import namespace="1d5ac84f-e7ee-4b08-b5fe-e4b5efdc27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oni" minOccurs="0"/>
                <xsd:element ref="ns2:MediaServiceDateTaken" minOccurs="0"/>
                <xsd:element ref="ns2:MediaLengthInSeconds" minOccurs="0"/>
                <xsd:element ref="ns2:Notes0" minOccurs="0"/>
                <xsd:element ref="ns2:MediaServiceLocation" minOccurs="0"/>
                <xsd:element ref="ns3:SharedWithUsers" minOccurs="0"/>
                <xsd:element ref="ns3:SharedWithDetails" minOccurs="0"/>
                <xsd:element ref="ns2:Details_x002f_Notes" minOccurs="0"/>
                <xsd:element ref="ns2:Notes_x002f_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c96747-bf3a-4bb9-a9ec-c24d0952a9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oni" ma:index="14" nillable="true" ma:displayName="Loni" ma:description="posted" ma:format="Dropdown" ma:internalName="Loni">
      <xsd:simpleType>
        <xsd:restriction base="dms:Text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Notes0" ma:index="17" nillable="true" ma:displayName="Notes" ma:internalName="Notes0">
      <xsd:simpleType>
        <xsd:restriction base="dms:Text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Details_x002f_Notes" ma:index="21" nillable="true" ma:displayName="Details/Notes" ma:format="Dropdown" ma:internalName="Details_x002f_Notes">
      <xsd:simpleType>
        <xsd:restriction base="dms:Note">
          <xsd:maxLength value="255"/>
        </xsd:restriction>
      </xsd:simpleType>
    </xsd:element>
    <xsd:element name="Notes_x002f_Details" ma:index="22" nillable="true" ma:displayName="Notes/Details" ma:format="Dropdown" ma:internalName="Notes_x002f_Detai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ac84f-e7ee-4b08-b5fe-e4b5efdc277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13E87F-B366-4528-BC49-1AF880F56562}">
  <ds:schemaRefs>
    <ds:schemaRef ds:uri="http://schemas.microsoft.com/office/2006/metadata/properties"/>
    <ds:schemaRef ds:uri="http://schemas.microsoft.com/office/infopath/2007/PartnerControls"/>
    <ds:schemaRef ds:uri="6cc96747-bf3a-4bb9-a9ec-c24d0952a933"/>
  </ds:schemaRefs>
</ds:datastoreItem>
</file>

<file path=customXml/itemProps2.xml><?xml version="1.0" encoding="utf-8"?>
<ds:datastoreItem xmlns:ds="http://schemas.openxmlformats.org/officeDocument/2006/customXml" ds:itemID="{338C6D82-1A14-46DB-8332-F42CD2E359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c96747-bf3a-4bb9-a9ec-c24d0952a933"/>
    <ds:schemaRef ds:uri="1d5ac84f-e7ee-4b08-b5fe-e4b5efdc27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045AF9-0A08-4917-8A5F-0E69EFA045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Leon, Sarah - FS</dc:creator>
  <cp:keywords/>
  <dc:description/>
  <cp:lastModifiedBy>Velasco, Amelia -FS</cp:lastModifiedBy>
  <cp:revision/>
  <dcterms:created xsi:type="dcterms:W3CDTF">2021-07-29T22:31:08Z</dcterms:created>
  <dcterms:modified xsi:type="dcterms:W3CDTF">2022-05-07T00:08:20Z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0x0101004B32A9661976244D99567148008453C3</vt:lpwstr>
  </property>
</Properties>
</file>